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621"/>
  <workbookPr date1904="1" showInkAnnotation="0" autoCompressPictures="0"/>
  <bookViews>
    <workbookView xWindow="1360" yWindow="300" windowWidth="25600" windowHeight="160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7" i="1" l="1"/>
  <c r="Y7" i="1"/>
  <c r="X6" i="1"/>
  <c r="Y6" i="1"/>
  <c r="X5" i="1"/>
  <c r="Y5" i="1"/>
  <c r="X4" i="1"/>
  <c r="Y4" i="1"/>
  <c r="X3" i="1"/>
  <c r="Y3" i="1"/>
  <c r="Y8" i="1"/>
  <c r="P3" i="1"/>
  <c r="Q3" i="1"/>
  <c r="P4" i="1"/>
  <c r="Q4" i="1"/>
  <c r="P5" i="1"/>
  <c r="Q5" i="1"/>
  <c r="P6" i="1"/>
  <c r="Q6" i="1"/>
  <c r="P7" i="1"/>
  <c r="Q7" i="1"/>
  <c r="Q8" i="1"/>
  <c r="H3" i="1"/>
  <c r="I3" i="1"/>
  <c r="H4" i="1"/>
  <c r="I4" i="1"/>
  <c r="H5" i="1"/>
  <c r="I5" i="1"/>
  <c r="H6" i="1"/>
  <c r="I6" i="1"/>
  <c r="H7" i="1"/>
  <c r="I7" i="1"/>
  <c r="I8" i="1"/>
  <c r="R8" i="1"/>
  <c r="S8" i="1"/>
  <c r="T8" i="1"/>
  <c r="U8" i="1"/>
  <c r="V8" i="1"/>
  <c r="W8" i="1"/>
  <c r="X8" i="1"/>
  <c r="J8" i="1"/>
  <c r="K8" i="1"/>
  <c r="L8" i="1"/>
  <c r="M8" i="1"/>
  <c r="N8" i="1"/>
  <c r="O8" i="1"/>
  <c r="P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<sst xmlns="http://schemas.openxmlformats.org/spreadsheetml/2006/main" count="41" uniqueCount="24">
  <si>
    <t>Group 1</t>
    <phoneticPr fontId="1" type="noConversion"/>
  </si>
  <si>
    <t>Group 2</t>
    <phoneticPr fontId="1" type="noConversion"/>
  </si>
  <si>
    <t>Group 3</t>
    <phoneticPr fontId="1" type="noConversion"/>
  </si>
  <si>
    <t>Group 4</t>
    <phoneticPr fontId="1" type="noConversion"/>
  </si>
  <si>
    <t>Group 5</t>
    <phoneticPr fontId="1" type="noConversion"/>
  </si>
  <si>
    <t>Organism/Substrate</t>
    <phoneticPr fontId="1" type="noConversion"/>
  </si>
  <si>
    <t>Transect Point Intercept - Total Points</t>
    <phoneticPr fontId="1" type="noConversion"/>
  </si>
  <si>
    <t>Quadrat Point Intercept - Total Points</t>
    <phoneticPr fontId="1" type="noConversion"/>
  </si>
  <si>
    <t>Red craft stick</t>
    <phoneticPr fontId="1" type="noConversion"/>
  </si>
  <si>
    <t>Blue ticket</t>
    <phoneticPr fontId="1" type="noConversion"/>
  </si>
  <si>
    <t>Sum</t>
    <phoneticPr fontId="1" type="noConversion"/>
  </si>
  <si>
    <t>Percent</t>
    <phoneticPr fontId="1" type="noConversion"/>
  </si>
  <si>
    <t>Red stick</t>
    <phoneticPr fontId="1" type="noConversion"/>
  </si>
  <si>
    <t>Transect Pt</t>
    <phoneticPr fontId="1" type="noConversion"/>
  </si>
  <si>
    <t>Quadrat Pt</t>
    <phoneticPr fontId="1" type="noConversion"/>
  </si>
  <si>
    <t>Group 6</t>
    <phoneticPr fontId="1" type="noConversion"/>
  </si>
  <si>
    <t>Substrate</t>
    <phoneticPr fontId="1" type="noConversion"/>
  </si>
  <si>
    <t>Rug</t>
    <phoneticPr fontId="1" type="noConversion"/>
  </si>
  <si>
    <t>Group 6</t>
    <phoneticPr fontId="1" type="noConversion"/>
  </si>
  <si>
    <t>Green card</t>
    <phoneticPr fontId="1" type="noConversion"/>
  </si>
  <si>
    <t>Greencard</t>
    <phoneticPr fontId="1" type="noConversion"/>
  </si>
  <si>
    <t>Blue Ticket</t>
    <phoneticPr fontId="1" type="noConversion"/>
  </si>
  <si>
    <t>Quadrat Percent</t>
    <phoneticPr fontId="1" type="noConversion"/>
  </si>
  <si>
    <t>Quadrat Percentage Intercept - Total Points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</si>
</sst>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Verdana"/>
    </font>
    <font>
      <sz val="8"/>
      <name val="Verdana"/>
    </font>
    <font>
      <b/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Sheet1!$C$12</c:f>
              <c:strCache>
                <c:ptCount val="1"/>
                <c:pt idx="0">
                  <c:v>Substrate</c:v>
                </c:pt>
              </c:strCache>
            </c:strRef>
          </c:tx>
          <c:invertIfNegative val="0"/>
          <c:cat>
            <c:strRef>
              <c:f>Sheet1!$B$13:$B$15</c:f>
              <c:strCache>
                <c:ptCount val="3"/>
                <c:pt idx="0">
                  <c:v>Transect Pt</c:v>
                </c:pt>
                <c:pt idx="1">
                  <c:v>Quadrat Pt</c:v>
                </c:pt>
                <c:pt idx="2">
                  <c:v>Quadrat Percent</c:v>
                </c:pt>
              </c:strCache>
            </c:strRef>
          </c:cat>
          <c:val>
            <c:numRef>
              <c:f>Sheet1!$C$13:$C$15</c:f>
              <c:numCache>
                <c:formatCode>General</c:formatCode>
                <c:ptCount val="3"/>
                <c:pt idx="0">
                  <c:v>72.92</c:v>
                </c:pt>
                <c:pt idx="1">
                  <c:v>79.07</c:v>
                </c:pt>
                <c:pt idx="2">
                  <c:v>74.25</c:v>
                </c:pt>
              </c:numCache>
            </c:numRef>
          </c:val>
        </c:ser>
        <c:ser>
          <c:idx val="1"/>
          <c:order val="1"/>
          <c:tx>
            <c:strRef>
              <c:f>Sheet1!$D$12</c:f>
              <c:strCache>
                <c:ptCount val="1"/>
                <c:pt idx="0">
                  <c:v>Rug</c:v>
                </c:pt>
              </c:strCache>
            </c:strRef>
          </c:tx>
          <c:invertIfNegative val="0"/>
          <c:cat>
            <c:strRef>
              <c:f>Sheet1!$B$13:$B$15</c:f>
              <c:strCache>
                <c:ptCount val="3"/>
                <c:pt idx="0">
                  <c:v>Transect Pt</c:v>
                </c:pt>
                <c:pt idx="1">
                  <c:v>Quadrat Pt</c:v>
                </c:pt>
                <c:pt idx="2">
                  <c:v>Quadrat Percent</c:v>
                </c:pt>
              </c:strCache>
            </c:strRef>
          </c:cat>
          <c:val>
            <c:numRef>
              <c:f>Sheet1!$D$13:$D$15</c:f>
              <c:numCache>
                <c:formatCode>General</c:formatCode>
                <c:ptCount val="3"/>
                <c:pt idx="0">
                  <c:v>10.42</c:v>
                </c:pt>
                <c:pt idx="1">
                  <c:v>8.37</c:v>
                </c:pt>
                <c:pt idx="2">
                  <c:v>16.28</c:v>
                </c:pt>
              </c:numCache>
            </c:numRef>
          </c:val>
        </c:ser>
        <c:ser>
          <c:idx val="2"/>
          <c:order val="2"/>
          <c:tx>
            <c:strRef>
              <c:f>Sheet1!$E$12</c:f>
              <c:strCache>
                <c:ptCount val="1"/>
                <c:pt idx="0">
                  <c:v>Greencard</c:v>
                </c:pt>
              </c:strCache>
            </c:strRef>
          </c:tx>
          <c:invertIfNegative val="0"/>
          <c:cat>
            <c:strRef>
              <c:f>Sheet1!$B$13:$B$15</c:f>
              <c:strCache>
                <c:ptCount val="3"/>
                <c:pt idx="0">
                  <c:v>Transect Pt</c:v>
                </c:pt>
                <c:pt idx="1">
                  <c:v>Quadrat Pt</c:v>
                </c:pt>
                <c:pt idx="2">
                  <c:v>Quadrat Percent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12.5</c:v>
                </c:pt>
                <c:pt idx="1">
                  <c:v>9.77</c:v>
                </c:pt>
                <c:pt idx="2">
                  <c:v>8.75</c:v>
                </c:pt>
              </c:numCache>
            </c:numRef>
          </c:val>
        </c:ser>
        <c:ser>
          <c:idx val="3"/>
          <c:order val="3"/>
          <c:tx>
            <c:strRef>
              <c:f>Sheet1!$F$12</c:f>
              <c:strCache>
                <c:ptCount val="1"/>
                <c:pt idx="0">
                  <c:v>Red stick</c:v>
                </c:pt>
              </c:strCache>
            </c:strRef>
          </c:tx>
          <c:invertIfNegative val="0"/>
          <c:cat>
            <c:strRef>
              <c:f>Sheet1!$B$13:$B$15</c:f>
              <c:strCache>
                <c:ptCount val="3"/>
                <c:pt idx="0">
                  <c:v>Transect Pt</c:v>
                </c:pt>
                <c:pt idx="1">
                  <c:v>Quadrat Pt</c:v>
                </c:pt>
                <c:pt idx="2">
                  <c:v>Quadrat Percent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4.17</c:v>
                </c:pt>
                <c:pt idx="1">
                  <c:v>1.4</c:v>
                </c:pt>
                <c:pt idx="2">
                  <c:v>0.25</c:v>
                </c:pt>
              </c:numCache>
            </c:numRef>
          </c:val>
        </c:ser>
        <c:ser>
          <c:idx val="4"/>
          <c:order val="4"/>
          <c:tx>
            <c:strRef>
              <c:f>Sheet1!$G$12</c:f>
              <c:strCache>
                <c:ptCount val="1"/>
                <c:pt idx="0">
                  <c:v>Blue Ticket</c:v>
                </c:pt>
              </c:strCache>
            </c:strRef>
          </c:tx>
          <c:invertIfNegative val="0"/>
          <c:cat>
            <c:strRef>
              <c:f>Sheet1!$B$13:$B$15</c:f>
              <c:strCache>
                <c:ptCount val="3"/>
                <c:pt idx="0">
                  <c:v>Transect Pt</c:v>
                </c:pt>
                <c:pt idx="1">
                  <c:v>Quadrat Pt</c:v>
                </c:pt>
                <c:pt idx="2">
                  <c:v>Quadrat Percent</c:v>
                </c:pt>
              </c:strCache>
            </c:strRef>
          </c:cat>
          <c:val>
            <c:numRef>
              <c:f>Sheet1!$G$13:$G$15</c:f>
              <c:numCache>
                <c:formatCode>General</c:formatCode>
                <c:ptCount val="3"/>
                <c:pt idx="0">
                  <c:v>0.0</c:v>
                </c:pt>
                <c:pt idx="1">
                  <c:v>1.4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1412664"/>
        <c:axId val="2071280856"/>
      </c:barChart>
      <c:catAx>
        <c:axId val="2071412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71280856"/>
        <c:crosses val="autoZero"/>
        <c:auto val="1"/>
        <c:lblAlgn val="ctr"/>
        <c:lblOffset val="100"/>
        <c:noMultiLvlLbl val="0"/>
      </c:catAx>
      <c:valAx>
        <c:axId val="2071280856"/>
        <c:scaling>
          <c:orientation val="minMax"/>
          <c:max val="1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20714126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17</xdr:row>
      <xdr:rowOff>88900</xdr:rowOff>
    </xdr:from>
    <xdr:to>
      <xdr:col>16</xdr:col>
      <xdr:colOff>254000</xdr:colOff>
      <xdr:row>63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workbookViewId="0">
      <selection activeCell="C21" sqref="C21"/>
    </sheetView>
  </sheetViews>
  <sheetFormatPr baseColWidth="10" defaultRowHeight="13" x14ac:dyDescent="0"/>
  <cols>
    <col min="1" max="1" width="17" customWidth="1"/>
    <col min="9" max="9" width="11.7109375" bestFit="1" customWidth="1"/>
  </cols>
  <sheetData>
    <row r="1" spans="1:25">
      <c r="B1" s="3" t="s">
        <v>6</v>
      </c>
      <c r="J1" s="3" t="s">
        <v>7</v>
      </c>
      <c r="R1" s="3" t="s">
        <v>23</v>
      </c>
    </row>
    <row r="2" spans="1:25">
      <c r="A2" s="3" t="s">
        <v>5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15</v>
      </c>
      <c r="H2" s="3" t="s">
        <v>10</v>
      </c>
      <c r="I2" s="3" t="s">
        <v>11</v>
      </c>
      <c r="J2" t="s">
        <v>0</v>
      </c>
      <c r="K2" t="s">
        <v>1</v>
      </c>
      <c r="L2" t="s">
        <v>2</v>
      </c>
      <c r="M2" t="s">
        <v>3</v>
      </c>
      <c r="N2" t="s">
        <v>4</v>
      </c>
      <c r="O2" t="s">
        <v>18</v>
      </c>
      <c r="P2" s="3" t="s">
        <v>10</v>
      </c>
      <c r="Q2" s="3" t="s">
        <v>11</v>
      </c>
      <c r="R2" t="s">
        <v>0</v>
      </c>
      <c r="S2" t="s">
        <v>1</v>
      </c>
      <c r="T2" t="s">
        <v>2</v>
      </c>
      <c r="U2" t="s">
        <v>3</v>
      </c>
      <c r="V2" t="s">
        <v>4</v>
      </c>
      <c r="W2" t="s">
        <v>18</v>
      </c>
      <c r="X2" s="3" t="s">
        <v>10</v>
      </c>
      <c r="Y2" s="3" t="s">
        <v>11</v>
      </c>
    </row>
    <row r="3" spans="1:25">
      <c r="A3" s="3" t="s">
        <v>16</v>
      </c>
      <c r="B3">
        <v>3</v>
      </c>
      <c r="C3">
        <v>8</v>
      </c>
      <c r="D3">
        <v>5</v>
      </c>
      <c r="E3">
        <v>7</v>
      </c>
      <c r="F3">
        <v>5</v>
      </c>
      <c r="G3">
        <v>7</v>
      </c>
      <c r="H3">
        <f>SUM(B3:G3)</f>
        <v>35</v>
      </c>
      <c r="I3" s="2">
        <f>H3/48*100</f>
        <v>72.916666666666657</v>
      </c>
      <c r="J3">
        <v>29</v>
      </c>
      <c r="K3">
        <v>34</v>
      </c>
      <c r="L3">
        <v>15</v>
      </c>
      <c r="M3">
        <v>25</v>
      </c>
      <c r="N3">
        <v>32</v>
      </c>
      <c r="O3">
        <v>35</v>
      </c>
      <c r="P3">
        <f t="shared" ref="P3:P8" si="0">SUM(J3:O3)</f>
        <v>170</v>
      </c>
      <c r="Q3" s="1">
        <f>P3/215*100</f>
        <v>79.069767441860463</v>
      </c>
      <c r="R3">
        <v>172</v>
      </c>
      <c r="S3">
        <v>395</v>
      </c>
      <c r="T3">
        <v>207</v>
      </c>
      <c r="U3">
        <v>267.60000000000002</v>
      </c>
      <c r="V3">
        <v>386</v>
      </c>
      <c r="W3">
        <v>355</v>
      </c>
      <c r="X3">
        <f t="shared" ref="X3:X8" si="1">SUM(R3:W3)</f>
        <v>1782.6</v>
      </c>
      <c r="Y3" s="1">
        <f>X3/2401*100</f>
        <v>74.244064972927944</v>
      </c>
    </row>
    <row r="4" spans="1:25">
      <c r="A4" s="3" t="s">
        <v>17</v>
      </c>
      <c r="B4">
        <v>3</v>
      </c>
      <c r="C4">
        <v>0</v>
      </c>
      <c r="D4">
        <v>1</v>
      </c>
      <c r="E4">
        <v>1</v>
      </c>
      <c r="F4">
        <v>0</v>
      </c>
      <c r="G4">
        <v>0</v>
      </c>
      <c r="H4">
        <f>SUM(B4:G4)</f>
        <v>5</v>
      </c>
      <c r="I4" s="2">
        <f>H4/48*100</f>
        <v>10.416666666666668</v>
      </c>
      <c r="J4">
        <v>0</v>
      </c>
      <c r="K4">
        <v>0</v>
      </c>
      <c r="L4">
        <v>9</v>
      </c>
      <c r="M4">
        <v>9</v>
      </c>
      <c r="N4">
        <v>0</v>
      </c>
      <c r="O4">
        <v>0</v>
      </c>
      <c r="P4">
        <f t="shared" si="0"/>
        <v>18</v>
      </c>
      <c r="Q4" s="1">
        <f>P4/215*100</f>
        <v>8.3720930232558146</v>
      </c>
      <c r="R4">
        <v>191</v>
      </c>
      <c r="S4">
        <v>0</v>
      </c>
      <c r="T4">
        <v>100</v>
      </c>
      <c r="U4">
        <v>100</v>
      </c>
      <c r="V4">
        <v>0</v>
      </c>
      <c r="W4">
        <v>0</v>
      </c>
      <c r="X4">
        <f t="shared" si="1"/>
        <v>391</v>
      </c>
      <c r="Y4" s="1">
        <f>X4/2401*100</f>
        <v>16.284881299458558</v>
      </c>
    </row>
    <row r="5" spans="1:25">
      <c r="A5" s="3" t="s">
        <v>19</v>
      </c>
      <c r="B5">
        <v>2</v>
      </c>
      <c r="C5">
        <v>0</v>
      </c>
      <c r="D5">
        <v>2</v>
      </c>
      <c r="E5">
        <v>0</v>
      </c>
      <c r="F5">
        <v>1</v>
      </c>
      <c r="G5">
        <v>1</v>
      </c>
      <c r="H5">
        <f>SUM(B5:G5)</f>
        <v>6</v>
      </c>
      <c r="I5" s="2">
        <f>H5/48*100</f>
        <v>12.5</v>
      </c>
      <c r="J5">
        <v>6</v>
      </c>
      <c r="K5">
        <v>0</v>
      </c>
      <c r="L5">
        <v>11</v>
      </c>
      <c r="M5">
        <v>2</v>
      </c>
      <c r="N5">
        <v>1</v>
      </c>
      <c r="O5">
        <v>1</v>
      </c>
      <c r="P5">
        <f t="shared" si="0"/>
        <v>21</v>
      </c>
      <c r="Q5" s="1">
        <f>P5/215*100</f>
        <v>9.7674418604651159</v>
      </c>
      <c r="R5">
        <v>37</v>
      </c>
      <c r="S5">
        <v>0</v>
      </c>
      <c r="T5">
        <v>88</v>
      </c>
      <c r="U5">
        <v>34.4</v>
      </c>
      <c r="V5">
        <v>5</v>
      </c>
      <c r="W5">
        <v>45</v>
      </c>
      <c r="X5">
        <f t="shared" si="1"/>
        <v>209.4</v>
      </c>
      <c r="Y5" s="1">
        <f>X5/2401*100</f>
        <v>8.7213660974593914</v>
      </c>
    </row>
    <row r="6" spans="1:25">
      <c r="A6" s="3" t="s">
        <v>8</v>
      </c>
      <c r="B6">
        <v>0</v>
      </c>
      <c r="C6">
        <v>0</v>
      </c>
      <c r="D6">
        <v>0</v>
      </c>
      <c r="E6">
        <v>0</v>
      </c>
      <c r="F6">
        <v>2</v>
      </c>
      <c r="G6">
        <v>0</v>
      </c>
      <c r="H6">
        <f>SUM(B6:G6)</f>
        <v>2</v>
      </c>
      <c r="I6" s="2">
        <f>H6/48*100</f>
        <v>4.1666666666666661</v>
      </c>
      <c r="J6">
        <v>0</v>
      </c>
      <c r="K6">
        <v>0</v>
      </c>
      <c r="L6">
        <v>0</v>
      </c>
      <c r="M6">
        <v>0</v>
      </c>
      <c r="N6">
        <v>3</v>
      </c>
      <c r="O6">
        <v>0</v>
      </c>
      <c r="P6">
        <f t="shared" si="0"/>
        <v>3</v>
      </c>
      <c r="Q6" s="1">
        <f>P6/215*100</f>
        <v>1.3953488372093024</v>
      </c>
      <c r="R6">
        <v>0</v>
      </c>
      <c r="S6">
        <v>0</v>
      </c>
      <c r="T6">
        <v>0</v>
      </c>
      <c r="U6">
        <v>0</v>
      </c>
      <c r="V6">
        <v>6</v>
      </c>
      <c r="W6">
        <v>0</v>
      </c>
      <c r="X6">
        <f t="shared" si="1"/>
        <v>6</v>
      </c>
      <c r="Y6" s="1">
        <f>X6/2401*100</f>
        <v>0.24989587671803418</v>
      </c>
    </row>
    <row r="7" spans="1:25">
      <c r="A7" s="3" t="s">
        <v>9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f>SUM(B7:G7)</f>
        <v>0</v>
      </c>
      <c r="I7" s="2">
        <f>H7/48*100</f>
        <v>0</v>
      </c>
      <c r="J7">
        <v>0</v>
      </c>
      <c r="K7">
        <v>2</v>
      </c>
      <c r="L7">
        <v>1</v>
      </c>
      <c r="M7">
        <v>0</v>
      </c>
      <c r="N7">
        <v>0</v>
      </c>
      <c r="O7">
        <v>0</v>
      </c>
      <c r="P7">
        <f t="shared" si="0"/>
        <v>3</v>
      </c>
      <c r="Q7" s="1">
        <f>P7/215*100</f>
        <v>1.3953488372093024</v>
      </c>
      <c r="R7">
        <v>0</v>
      </c>
      <c r="S7">
        <v>4</v>
      </c>
      <c r="T7">
        <v>5</v>
      </c>
      <c r="U7">
        <v>0</v>
      </c>
      <c r="V7">
        <v>3</v>
      </c>
      <c r="W7">
        <v>0</v>
      </c>
      <c r="X7">
        <f t="shared" si="1"/>
        <v>12</v>
      </c>
      <c r="Y7" s="1">
        <f>X7/2401*100</f>
        <v>0.49979175343606835</v>
      </c>
    </row>
    <row r="8" spans="1:25">
      <c r="B8">
        <f t="shared" ref="B8:O8" si="2">SUM(B3:B7)</f>
        <v>8</v>
      </c>
      <c r="C8">
        <f t="shared" si="2"/>
        <v>8</v>
      </c>
      <c r="D8">
        <f t="shared" si="2"/>
        <v>8</v>
      </c>
      <c r="E8">
        <f t="shared" si="2"/>
        <v>8</v>
      </c>
      <c r="F8">
        <f t="shared" si="2"/>
        <v>8</v>
      </c>
      <c r="G8">
        <f t="shared" si="2"/>
        <v>8</v>
      </c>
      <c r="H8">
        <f t="shared" si="2"/>
        <v>48</v>
      </c>
      <c r="I8" s="2">
        <f t="shared" si="2"/>
        <v>100</v>
      </c>
      <c r="J8">
        <f t="shared" si="2"/>
        <v>35</v>
      </c>
      <c r="K8">
        <f t="shared" si="2"/>
        <v>36</v>
      </c>
      <c r="L8">
        <f t="shared" si="2"/>
        <v>36</v>
      </c>
      <c r="M8">
        <f t="shared" si="2"/>
        <v>36</v>
      </c>
      <c r="N8">
        <f t="shared" si="2"/>
        <v>36</v>
      </c>
      <c r="O8">
        <f t="shared" si="2"/>
        <v>36</v>
      </c>
      <c r="P8">
        <f t="shared" si="0"/>
        <v>215</v>
      </c>
      <c r="Q8" s="2">
        <f t="shared" ref="Q8:W8" si="3">SUM(Q3:Q7)</f>
        <v>99.999999999999986</v>
      </c>
      <c r="R8">
        <f t="shared" si="3"/>
        <v>400</v>
      </c>
      <c r="S8">
        <f t="shared" si="3"/>
        <v>399</v>
      </c>
      <c r="T8">
        <f t="shared" si="3"/>
        <v>400</v>
      </c>
      <c r="U8">
        <f t="shared" si="3"/>
        <v>402</v>
      </c>
      <c r="V8">
        <f t="shared" si="3"/>
        <v>400</v>
      </c>
      <c r="W8">
        <f t="shared" si="3"/>
        <v>400</v>
      </c>
      <c r="X8">
        <f t="shared" si="1"/>
        <v>2401</v>
      </c>
      <c r="Y8" s="2">
        <f>SUM(Y3:Y7)</f>
        <v>100</v>
      </c>
    </row>
    <row r="12" spans="1:25">
      <c r="C12" s="3" t="s">
        <v>16</v>
      </c>
      <c r="D12" s="3" t="s">
        <v>17</v>
      </c>
      <c r="E12" s="3" t="s">
        <v>20</v>
      </c>
      <c r="F12" s="3" t="s">
        <v>12</v>
      </c>
      <c r="G12" s="3" t="s">
        <v>21</v>
      </c>
    </row>
    <row r="13" spans="1:25">
      <c r="B13" s="3" t="s">
        <v>13</v>
      </c>
      <c r="C13">
        <v>72.92</v>
      </c>
      <c r="D13">
        <v>10.42</v>
      </c>
      <c r="E13">
        <v>12.5</v>
      </c>
      <c r="F13">
        <v>4.17</v>
      </c>
      <c r="G13">
        <v>0</v>
      </c>
    </row>
    <row r="14" spans="1:25">
      <c r="B14" s="3" t="s">
        <v>14</v>
      </c>
      <c r="C14">
        <v>79.069999999999993</v>
      </c>
      <c r="D14">
        <v>8.3699999999999992</v>
      </c>
      <c r="E14">
        <v>9.77</v>
      </c>
      <c r="F14">
        <v>1.4</v>
      </c>
      <c r="G14">
        <v>1.4</v>
      </c>
    </row>
    <row r="15" spans="1:25">
      <c r="B15" s="3" t="s">
        <v>22</v>
      </c>
      <c r="C15">
        <v>74.25</v>
      </c>
      <c r="D15">
        <v>16.28</v>
      </c>
      <c r="E15">
        <v>8.75</v>
      </c>
      <c r="F15">
        <v>0.25</v>
      </c>
      <c r="G15">
        <v>0.5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CRDG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Philippoff</dc:creator>
  <cp:lastModifiedBy>Joanna Philippoff</cp:lastModifiedBy>
  <dcterms:created xsi:type="dcterms:W3CDTF">2013-03-06T13:02:10Z</dcterms:created>
  <dcterms:modified xsi:type="dcterms:W3CDTF">2016-02-17T11:26:41Z</dcterms:modified>
</cp:coreProperties>
</file>